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<sst xmlns="http://schemas.openxmlformats.org/spreadsheetml/2006/main" count="127" uniqueCount="124">
  <si>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</si>
  <si>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</si>
  <si>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</si>
  <si>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</si>
  <si>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</si>
  <si>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</si>
  <si>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</si>
  <si>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</si>
  <si>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</si>
  <si>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</si>
  <si>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</si>
  <si>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</si>
  <si>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</si>
  <si>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</si>
  <si>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</si>
  <si>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</si>
  <si>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</si>
  <si>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</si>
  <si>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</si>
  <si>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</si>
  <si>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</si>
  <si>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</si>
  <si>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</si>
  <si>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</si>
  <si>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</si>
  <si>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</si>
  <si>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</si>
  <si>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</si>
  <si>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</si>
  <si>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</si>
  <si>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</si>
  <si>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</si>
  <si>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</si>
  <si>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</si>
  <si>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</si>
  <si>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</si>
  <si>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</si>
  <si>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</si>
  <si>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</si>
  <si>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</si>
  <si>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</si>
  <si>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</si>
  <si>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</si>
  <si>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</si>
  <si>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</si>
  <si>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</si>
  <si>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</si>
  <si>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</si>
  <si>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</si>
  <si>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</si>
  <si>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</si>
  <si>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</si>
  <si>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</si>
  <si>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</si>
  <si>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</si>
  <si>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</si>
  <si>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</si>
  <si>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</si>
  <si>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</si>
  <si>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</si>
  <si>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</si>
  <si>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</si>
  <si>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</si>
  <si>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</si>
  <si>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</si>
  <si>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</si>
  <si>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</si>
  <si>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</si>
  <si>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</si>
  <si>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</si>
  <si>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</si>
  <si>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</si>
  <si>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</si>
  <si>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</si>
  <si>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</si>
  <si>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</si>
  <si>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</si>
  <si>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</si>
  <si>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</si>
  <si>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</si>
  <si>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</si>
  <si>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</si>
  <si>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</si>
  <si>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</si>
  <si>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</si>
  <si>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</si>
  <si>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</si>
  <si>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</si>
  <si>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</si>
  <si>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</si>
  <si>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</si>
  <si>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</si>
  <si>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</si>
  <si>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</si>
  <si>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</si>
  <si>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</si>
  <si>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</si>
  <si>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</si>
  <si>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</si>
  <si>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</si>
  <si>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</si>
  <si>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</si>
  <si>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</si>
  <si>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</si>
  <si>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</si>
  <si>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</si>
  <si>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</si>
  <si>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</si>
  <si>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</si>
  <si>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</si>
  <si>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</si>
  <si>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</si>
  <si>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</si>
  <si>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</si>
  <si>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</si>
  <si>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</si>
  <si>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</si>
  <si>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</si>
  <si>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</si>
  <si>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</si>
  <si>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INNOVACIÓN Y COMPETITIVIDAD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</si>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</sst>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42117058.84</v>
      </c>
      <c r="D9" s="9">
        <f>SUM(D10:D16)</f>
        <v>36671414.91</v>
      </c>
      <c r="E9" s="11" t="s">
        <v>8</v>
      </c>
      <c r="F9" s="9">
        <f>SUM(F10:F18)</f>
        <v>16894424.59</v>
      </c>
      <c r="G9" s="9">
        <f>SUM(G10:G18)</f>
        <v>8550404.11</v>
      </c>
    </row>
    <row r="10" spans="2:7" ht="12.75">
      <c r="B10" s="12" t="s">
        <v>9</v>
      </c>
      <c r="C10" s="9">
        <v>15000</v>
      </c>
      <c r="D10" s="9">
        <v>15000</v>
      </c>
      <c r="E10" s="13" t="s">
        <v>10</v>
      </c>
      <c r="F10" s="9">
        <v>-294223.51</v>
      </c>
      <c r="G10" s="9">
        <v>0</v>
      </c>
    </row>
    <row r="11" spans="2:7" ht="12.75">
      <c r="B11" s="12" t="s">
        <v>11</v>
      </c>
      <c r="C11" s="9">
        <v>42102058.84</v>
      </c>
      <c r="D11" s="9">
        <v>36656414.91</v>
      </c>
      <c r="E11" s="13" t="s">
        <v>12</v>
      </c>
      <c r="F11" s="9">
        <v>16776597.89</v>
      </c>
      <c r="G11" s="9">
        <v>8403948.67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412050.21</v>
      </c>
      <c r="G16" s="9">
        <v>146455.44</v>
      </c>
    </row>
    <row r="17" spans="2:7" ht="12.75">
      <c r="B17" s="10" t="s">
        <v>23</v>
      </c>
      <c r="C17" s="9">
        <f>SUM(C18:C24)</f>
        <v>1085409.4</v>
      </c>
      <c r="D17" s="9">
        <f>SUM(D18:D24)</f>
        <v>485128.21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480500.76</v>
      </c>
      <c r="D19" s="9">
        <v>480500.76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604908.64</v>
      </c>
      <c r="D20" s="9">
        <v>4627.45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240593.31</v>
      </c>
      <c r="D25" s="9">
        <f>SUM(D26:D30)</f>
        <v>133495.25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240593.31</v>
      </c>
      <c r="D26" s="9">
        <v>133495.25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43443061.550000004</v>
      </c>
      <c r="D47" s="9">
        <f>D9+D17+D25+D31+D37+D38+D41</f>
        <v>37290038.37</v>
      </c>
      <c r="E47" s="8" t="s">
        <v>82</v>
      </c>
      <c r="F47" s="9">
        <f>F9+F19+F23+F26+F27+F31+F38+F42</f>
        <v>16894424.59</v>
      </c>
      <c r="G47" s="9">
        <f>G9+G19+G23+G26+G27+G31+G38+G42</f>
        <v>8550404.11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29605376.86</v>
      </c>
      <c r="D53" s="9">
        <v>27079120.86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246001.29</v>
      </c>
      <c r="D54" s="9">
        <v>246001.29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-16202996.12</v>
      </c>
      <c r="D55" s="9">
        <v>-11477711.5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16894424.59</v>
      </c>
      <c r="G59" s="9">
        <f>G47+G57</f>
        <v>8550404.11</v>
      </c>
    </row>
    <row r="60" spans="2:7" ht="25.5">
      <c r="B60" s="6" t="s">
        <v>102</v>
      </c>
      <c r="C60" s="9">
        <f>SUM(C50:C58)</f>
        <v>13648382.03</v>
      </c>
      <c r="D60" s="9">
        <f>SUM(D50:D58)</f>
        <v>15847410.649999999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57091443.580000006</v>
      </c>
      <c r="D62" s="9">
        <f>D47+D60</f>
        <v>53137449.019999996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40197018.989999995</v>
      </c>
      <c r="G68" s="9">
        <f>SUM(G69:G73)</f>
        <v>44587044.91</v>
      </c>
    </row>
    <row r="69" spans="2:7" ht="12.75">
      <c r="B69" s="10"/>
      <c r="C69" s="9"/>
      <c r="D69" s="9"/>
      <c r="E69" s="11" t="s">
        <v>110</v>
      </c>
      <c r="F69" s="9">
        <v>-4390025.92</v>
      </c>
      <c r="G69" s="9">
        <v>16588343.47</v>
      </c>
    </row>
    <row r="70" spans="2:7" ht="12.75">
      <c r="B70" s="10"/>
      <c r="C70" s="9"/>
      <c r="D70" s="9"/>
      <c r="E70" s="11" t="s">
        <v>111</v>
      </c>
      <c r="F70" s="9">
        <v>45768601.36</v>
      </c>
      <c r="G70" s="9">
        <v>29180257.89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-1181556.45</v>
      </c>
      <c r="G73" s="9">
        <v>-1181556.45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40197018.989999995</v>
      </c>
      <c r="G79" s="9">
        <f>G63+G68+G75</f>
        <v>44587044.91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57091443.58</v>
      </c>
      <c r="G81" s="9">
        <f>G59+G79</f>
        <v>53137449.019999996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2016-12-20T19:33:34Z</cp:lastPrinted>
  <dcterms:created xsi:type="dcterms:W3CDTF">2016-10-11T18:36:49Z</dcterms:created>
  <dcterms:modified xsi:type="dcterms:W3CDTF">2024-02-07T16:18:22Z</dcterms:modified>
  <cp:category/>
  <cp:version/>
  <cp:contentType/>
  <cp:contentStatus/>
</cp:coreProperties>
</file>