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cuenta publica 2023\INFORMACION LDF II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72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62" i="1"/>
  <c r="H48" i="1"/>
  <c r="H57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 s="1"/>
  <c r="D17" i="1"/>
  <c r="C17" i="1"/>
  <c r="D43" i="1" l="1"/>
  <c r="E30" i="1"/>
  <c r="E39" i="1"/>
  <c r="C68" i="1"/>
  <c r="H37" i="1"/>
  <c r="H39" i="1"/>
  <c r="G68" i="1"/>
  <c r="G43" i="1"/>
  <c r="H17" i="1"/>
  <c r="C43" i="1"/>
  <c r="E17" i="1"/>
  <c r="D68" i="1"/>
  <c r="F68" i="1"/>
  <c r="F73" i="1" s="1"/>
  <c r="H78" i="1"/>
  <c r="E37" i="1"/>
  <c r="E68" i="1"/>
  <c r="D73" i="1" l="1"/>
  <c r="C73" i="1"/>
  <c r="G73" i="1"/>
  <c r="H43" i="1"/>
  <c r="H73" i="1" s="1"/>
  <c r="E43" i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<sst xmlns="http://schemas.openxmlformats.org/spreadsheetml/2006/main" count="77" uniqueCount="77">
  <si>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</si>
  <si>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</si>
  <si>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</si>
  <si>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</si>
  <si>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</si>
  <si>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</si>
  <si>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</si>
  <si>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</si>
  <si>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</si>
  <si>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</si>
  <si>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</si>
  <si>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</si>
  <si>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</si>
  <si>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</si>
  <si>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</si>
  <si>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</si>
  <si>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</si>
  <si>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</si>
  <si>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</si>
  <si>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</si>
  <si>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</si>
  <si>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</si>
  <si>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</si>
  <si>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</si>
  <si>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</si>
  <si>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</si>
  <si>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</si>
  <si>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</si>
  <si>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</si>
  <si>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</si>
  <si>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</si>
  <si>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</si>
  <si>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</si>
  <si>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</si>
  <si>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</si>
  <si>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</si>
  <si>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</si>
  <si>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</si>
  <si>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</si>
  <si>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</si>
  <si>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</si>
  <si>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</si>
  <si>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</si>
  <si>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</si>
  <si>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</si>
  <si>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</si>
  <si>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</si>
  <si>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</si>
  <si>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</si>
  <si>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</si>
  <si>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</si>
  <si>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</si>
  <si>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</si>
  <si>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</si>
  <si>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</si>
  <si>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</si>
  <si>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</si>
  <si>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</si>
  <si>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</si>
  <si>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</si>
  <si>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</si>
  <si>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</si>
  <si>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</si>
  <si>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</si>
  <si>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</si>
  <si>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</si>
  <si>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</si>
  <si>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</si>
  <si>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</si>
  <si>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</si>
  <si>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</si>
  <si>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</si>
  <si>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</si>
  <si>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</si>
  <si>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</si>
  <si>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EL COLEGIO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</si>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</sst>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17" xfId="0" applyNumberFormat="1" applyFont="1" applyBorder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97"/>
  <sheetViews>
    <sheetView tabSelected="1" zoomScale="98" zoomScaleNormal="98" workbookViewId="0">
      <selection activeCell="D21" sqref="D2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32">
        <v>9628695</v>
      </c>
      <c r="D16" s="24">
        <f>-7963146.26</f>
        <v>-7963146.2599999998</v>
      </c>
      <c r="E16" s="26">
        <f t="shared" si="0"/>
        <v>1665548.7400000002</v>
      </c>
      <c r="F16" s="24">
        <v>247016.67</v>
      </c>
      <c r="G16" s="24">
        <v>247016.67</v>
      </c>
      <c r="H16" s="26">
        <f t="shared" si="1"/>
        <v>-9381678.3300000001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4348433.07</v>
      </c>
      <c r="D37" s="22">
        <f t="shared" ref="D37:G37" si="8">D38</f>
        <v>0</v>
      </c>
      <c r="E37" s="28">
        <f t="shared" si="3"/>
        <v>4348433.07</v>
      </c>
      <c r="F37" s="22">
        <f t="shared" si="8"/>
        <v>0</v>
      </c>
      <c r="G37" s="22">
        <f t="shared" si="8"/>
        <v>0</v>
      </c>
      <c r="H37" s="26">
        <f t="shared" si="7"/>
        <v>-4348433.07</v>
      </c>
    </row>
    <row r="38" spans="2:8" x14ac:dyDescent="0.2">
      <c r="B38" s="13" t="s">
        <v>40</v>
      </c>
      <c r="C38" s="25">
        <v>4348433.07</v>
      </c>
      <c r="D38" s="25">
        <v>0</v>
      </c>
      <c r="E38" s="28">
        <f t="shared" si="3"/>
        <v>4348433.07</v>
      </c>
      <c r="F38" s="25">
        <v>0</v>
      </c>
      <c r="G38" s="25">
        <v>0</v>
      </c>
      <c r="H38" s="28">
        <f t="shared" si="7"/>
        <v>-4348433.07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13977128.07</v>
      </c>
      <c r="D43" s="55">
        <f t="shared" ref="D43:H43" si="10">SUM(D10:D17,D30,D36,D37,D39)</f>
        <v>-7963146.2599999998</v>
      </c>
      <c r="E43" s="35">
        <f t="shared" si="10"/>
        <v>6013981.8100000005</v>
      </c>
      <c r="F43" s="55">
        <f t="shared" si="10"/>
        <v>247016.67</v>
      </c>
      <c r="G43" s="55">
        <f t="shared" si="10"/>
        <v>247016.67</v>
      </c>
      <c r="H43" s="35">
        <f t="shared" si="10"/>
        <v>-13730111.4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34">
        <v>4348434</v>
      </c>
      <c r="D65" s="32">
        <v>1094643.5699999998</v>
      </c>
      <c r="E65" s="26">
        <f>SUM(D65,C65)</f>
        <v>5443077.5700000003</v>
      </c>
      <c r="F65" s="33">
        <v>10067142.300000001</v>
      </c>
      <c r="G65" s="33">
        <v>10067142.300000001</v>
      </c>
      <c r="H65" s="26">
        <f>SUM(G65-C65)</f>
        <v>5718708.3000000007</v>
      </c>
    </row>
    <row r="66" spans="2:8" x14ac:dyDescent="0.2">
      <c r="B66" s="14" t="s">
        <v>66</v>
      </c>
      <c r="C66" s="24">
        <v>0</v>
      </c>
      <c r="D66" s="24">
        <v>5310</v>
      </c>
      <c r="E66" s="26">
        <f>SUM(D66,C66)</f>
        <v>5310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4348434</v>
      </c>
      <c r="D68" s="22">
        <f t="shared" ref="D68:G68" si="18">SUM(D48,D57,D62,D65,D66)</f>
        <v>1099953.5699999998</v>
      </c>
      <c r="E68" s="26">
        <f t="shared" si="18"/>
        <v>5448387.5700000003</v>
      </c>
      <c r="F68" s="22">
        <f t="shared" si="18"/>
        <v>10067142.300000001</v>
      </c>
      <c r="G68" s="22">
        <f t="shared" si="18"/>
        <v>10067142.300000001</v>
      </c>
      <c r="H68" s="26">
        <f>SUM(H48,H57,H62,H65,H66)</f>
        <v>5718708.3000000007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18325562.07</v>
      </c>
      <c r="D73" s="22">
        <f t="shared" ref="D73:G73" si="21">SUM(D43,D68,D70)</f>
        <v>-6863192.6899999995</v>
      </c>
      <c r="E73" s="26">
        <f t="shared" si="21"/>
        <v>11462369.380000001</v>
      </c>
      <c r="F73" s="22">
        <f t="shared" si="21"/>
        <v>10314158.970000001</v>
      </c>
      <c r="G73" s="22">
        <f t="shared" si="21"/>
        <v>10314158.970000001</v>
      </c>
      <c r="H73" s="26">
        <f>SUM(H43,H68,H70)</f>
        <v>-8011403.0999999996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97" spans="17:17" x14ac:dyDescent="0.2">
      <c r="Q97" s="3"/>
    </row>
  </sheetData>
  <sheetProtection algorithmName="SHA-512" hashValue="aWAhK8Fhe6XwSgMrGvEJCYG1ZCA7vpL4jPlvEIjSBKu7x6N+vJlvQzQQjeVikcFCkGof/8TVvqilqMRnRuy12g==" saltValue="NGiILVHHr7fmT6mLCE9Arg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Visitante</cp:lastModifiedBy>
  <cp:lastPrinted>2020-10-24T18:51:06Z</cp:lastPrinted>
  <dcterms:created xsi:type="dcterms:W3CDTF">2020-01-08T20:55:35Z</dcterms:created>
  <dcterms:modified xsi:type="dcterms:W3CDTF">2024-02-06T08:24:58Z</dcterms:modified>
</cp:coreProperties>
</file>